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수익률분석" state="visible" r:id="rId4"/>
    <sheet sheetId="2" name="레버리지비교" state="visible" r:id="rId5"/>
  </sheets>
  <definedNames>
    <definedName name="_xlnm.Print_Area" localSheetId="0">'수익률분석'!$A1:$E23</definedName>
  </definedNames>
  <calcPr calcId="171027"/>
</workbook>
</file>

<file path=xl/sharedStrings.xml><?xml version="1.0" encoding="utf-8"?>
<sst xmlns="http://schemas.openxmlformats.org/spreadsheetml/2006/main" count="39" uniqueCount="39">
  <si>
    <t>수익형부동산 예상수익률 분석 보고서</t>
  </si>
  <si>
    <t>MR.K 미스터홈즈 · 노란칸에 숫자만 입력하면 초록칸(수익률)이 자동으로 계산됩니다</t>
  </si>
  <si>
    <t>■ 대상 물건</t>
  </si>
  <si>
    <t>주소지</t>
  </si>
  <si>
    <t>대전광역시 동구 자양동 51-29 (해븐팰리스)</t>
  </si>
  <si>
    <t>임대현황</t>
  </si>
  <si>
    <t>원룸 9 · 1.5룸 4 · 미니투룸 2 = 총 15세대</t>
  </si>
  <si>
    <t>건축년도</t>
  </si>
  <si>
    <t>2015.1.15</t>
  </si>
  <si>
    <t>대지</t>
  </si>
  <si>
    <t>197.9㎡(59.8평)</t>
  </si>
  <si>
    <t>용도</t>
  </si>
  <si>
    <t>단독주택(다중주택)</t>
  </si>
  <si>
    <t>연면적</t>
  </si>
  <si>
    <t>289.8㎡(87.6평)</t>
  </si>
  <si>
    <t>■ 입력값 (노란칸에 숫자를 넣으세요)</t>
  </si>
  <si>
    <t>매매 금액</t>
  </si>
  <si>
    <t>융자 금액</t>
  </si>
  <si>
    <t>대출금리(연)</t>
  </si>
  <si>
    <t>총 보증금</t>
  </si>
  <si>
    <t>총 월차임</t>
  </si>
  <si>
    <t>(월세 합계)</t>
  </si>
  <si>
    <t>■ 자동 계산 결과</t>
  </si>
  <si>
    <t>실 매입금</t>
  </si>
  <si>
    <t>연이자</t>
  </si>
  <si>
    <t>총 연차임</t>
  </si>
  <si>
    <t>연 순수익</t>
  </si>
  <si>
    <t>월 순수익</t>
  </si>
  <si>
    <t>연 수익률</t>
  </si>
  <si>
    <t xml:space="preserve">※ 수익률 = 연 순수익 ÷ 실 매입금 × 100  (내 돈 대비 수익, 레버리지 기준)
※ 취득세 등 세금·중개수수료·공실·수선비는 제외한 단순 계산입니다.</t>
  </si>
  <si>
    <t>레버리지(대출) 비교 — 매매 8.5억 · 금리 3.8% 고정</t>
  </si>
  <si>
    <t>구분</t>
  </si>
  <si>
    <t>대출금액</t>
  </si>
  <si>
    <t>실투자금(내 돈)</t>
  </si>
  <si>
    <t>수익률</t>
  </si>
  <si>
    <t>대출 많이 활용</t>
  </si>
  <si>
    <t>대출 약간 활용</t>
  </si>
  <si>
    <t>대출 없을 때</t>
  </si>
  <si>
    <t>💡 대출금리(3.8%)보다 임대수익률이 높으면, 대출을 많이 쓸수록 내 돈 대비 수익률이 올라갑니다(정의 레버리지). 단 공실·금리상승 위험도 함께 커집니다.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</si>
</sst>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color theme="1"/>
      <family val="2"/>
      <scheme val="minor"/>
      <sz val="11"/>
      <name val="Calibri"/>
    </font>
    <font>
      <b/>
      <color rgb="FFFFFFFF"/>
      <sz val="16"/>
    </font>
    <font>
      <color rgb="FF8A8472"/>
      <sz val="9"/>
    </font>
    <font>
      <b/>
      <color rgb="FFC84B22"/>
      <sz val="11"/>
    </font>
    <font>
      <b/>
      <color rgb="FF8A8472"/>
      <sz val="10"/>
    </font>
    <font>
      <color rgb="FF1A1A1A"/>
      <sz val="10"/>
    </font>
    <font>
      <b/>
      <color rgb="FF1A1A1A"/>
      <sz val="11"/>
    </font>
    <font>
      <b/>
      <color rgb="FF1E6857"/>
      <sz val="11"/>
    </font>
    <font>
      <b/>
      <color rgb="FFFFFFFF"/>
      <sz val="14"/>
    </font>
    <font>
      <b/>
      <color rgb="FFC84B22"/>
      <sz val="20"/>
    </font>
    <font>
      <b/>
      <color rgb="FFFFFFFF"/>
      <sz val="13"/>
    </font>
    <font>
      <b/>
      <color rgb="FF8A8472"/>
    </font>
    <font>
      <b/>
      <color rgb="FFC84B22"/>
    </font>
    <font>
      <color rgb="FF1E6857"/>
      <sz val="9"/>
    </font>
  </fonts>
  <fills count="7">
    <fill>
      <patternFill patternType="none"/>
    </fill>
    <fill>
      <patternFill patternType="gray125"/>
    </fill>
    <fill>
      <patternFill patternType="solid">
        <fgColor rgb="FFC84B22"/>
      </patternFill>
    </fill>
    <fill>
      <patternFill patternType="solid">
        <fgColor rgb="FFFBFAF6"/>
      </patternFill>
    </fill>
    <fill>
      <patternFill patternType="solid">
        <fgColor rgb="FFFFF6D6"/>
      </patternFill>
    </fill>
    <fill>
      <patternFill patternType="solid">
        <fgColor rgb="FFF2FBF7"/>
      </patternFill>
    </fill>
    <fill>
      <patternFill patternType="solid">
        <fgColor rgb="FFFCEFE4"/>
      </patternFill>
    </fill>
  </fills>
  <borders count="2">
    <border>
      <left/>
      <right/>
      <top/>
      <bottom/>
      <diagonal/>
    </border>
    <border>
      <left style="thin">
        <color rgb="FFD9D2C4"/>
      </left>
      <right style="thin">
        <color rgb="FFD9D2C4"/>
      </right>
      <top style="thin">
        <color rgb="FFD9D2C4"/>
      </top>
      <bottom style="thin">
        <color rgb="FFD9D2C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3" borderId="1" xfId="0" applyFont="1" applyFill="1" applyBorder="1" applyAlignment="1">
      <alignment horizontal="left" vertical="center" indent="1"/>
    </xf>
    <xf numFmtId="49" fontId="5" fillId="4" borderId="1" xfId="0" applyNumberFormat="1" applyFont="1" applyFill="1" applyBorder="1" applyAlignment="1">
      <alignment horizontal="left" vertical="center" indent="1"/>
    </xf>
    <xf numFmtId="3" fontId="6" fillId="4" borderId="1" xfId="0" applyNumberFormat="1" applyFont="1" applyFill="1" applyBorder="1" applyAlignment="1">
      <alignment horizontal="right" vertical="center" indent="1"/>
    </xf>
    <xf numFmtId="164" fontId="6" fillId="4" borderId="1" xfId="0" applyNumberFormat="1" applyFont="1" applyFill="1" applyBorder="1" applyAlignment="1">
      <alignment horizontal="right" vertical="center" indent="1"/>
    </xf>
    <xf numFmtId="0" fontId="0" fillId="3" borderId="1" xfId="0" applyFill="1" applyBorder="1"/>
    <xf numFmtId="3" fontId="7" fillId="5" borderId="1" xfId="0" applyNumberFormat="1" applyFont="1" applyFill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indent="1"/>
    </xf>
    <xf numFmtId="3" fontId="0" fillId="0" borderId="1" xfId="0" applyNumberFormat="1" applyBorder="1" applyAlignment="1">
      <alignment horizontal="right" indent="1"/>
    </xf>
    <xf numFmtId="164" fontId="12" fillId="0" borderId="1" xfId="0" applyNumberFormat="1" applyFont="1" applyBorder="1" applyAlignment="1">
      <alignment horizontal="right" indent="1"/>
    </xf>
    <xf numFmtId="0" fontId="1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FormatPr defaultRowHeight="20" outlineLevelRow="0" outlineLevelCol="0" x14ac:dyDescent="55" customHeight="1"/>
  <cols>
    <col min="1" max="1" width="16" customWidth="1"/>
    <col min="2" max="2" width="20" customWidth="1"/>
    <col min="3" max="3" width="4" customWidth="1"/>
    <col min="4" max="4" width="16" customWidth="1"/>
    <col min="5" max="5" width="20" customWidth="1"/>
  </cols>
  <sheetData>
    <row r="1" ht="34" customHeight="1" spans="1:5" x14ac:dyDescent="0.25">
      <c r="A1" s="1" t="s">
        <v>0</v>
      </c>
      <c r="B1" s="1"/>
      <c r="C1" s="1"/>
      <c r="D1" s="1"/>
      <c r="E1" s="1"/>
    </row>
    <row r="2" ht="18" customHeight="1" spans="1:5" x14ac:dyDescent="0.25">
      <c r="A2" s="2" t="s">
        <v>1</v>
      </c>
      <c r="B2" s="2"/>
      <c r="C2" s="2"/>
      <c r="D2" s="2"/>
      <c r="E2" s="2"/>
    </row>
    <row r="4" spans="1:5" x14ac:dyDescent="0.25">
      <c r="A4" s="3" t="s">
        <v>2</v>
      </c>
      <c r="B4" s="3"/>
      <c r="C4" s="3"/>
      <c r="D4" s="3"/>
      <c r="E4" s="3"/>
    </row>
    <row r="5" spans="1:5" x14ac:dyDescent="0.25">
      <c r="A5" s="4" t="s">
        <v>3</v>
      </c>
      <c r="B5" s="5" t="s">
        <v>4</v>
      </c>
      <c r="C5" s="5"/>
      <c r="D5" s="5"/>
      <c r="E5" s="5"/>
    </row>
    <row r="6" spans="1:5" x14ac:dyDescent="0.25">
      <c r="A6" s="4" t="s">
        <v>5</v>
      </c>
      <c r="B6" s="5" t="s">
        <v>6</v>
      </c>
      <c r="C6" s="5"/>
      <c r="D6" s="5"/>
      <c r="E6" s="5"/>
    </row>
    <row r="7" spans="1:5" x14ac:dyDescent="0.25">
      <c r="A7" s="4" t="s">
        <v>7</v>
      </c>
      <c r="B7" s="5" t="s">
        <v>8</v>
      </c>
      <c r="D7" s="4" t="s">
        <v>9</v>
      </c>
      <c r="E7" s="5" t="s">
        <v>10</v>
      </c>
    </row>
    <row r="8" spans="1:5" x14ac:dyDescent="0.25">
      <c r="A8" s="4" t="s">
        <v>11</v>
      </c>
      <c r="B8" s="5" t="s">
        <v>12</v>
      </c>
      <c r="D8" s="4" t="s">
        <v>13</v>
      </c>
      <c r="E8" s="5" t="s">
        <v>14</v>
      </c>
    </row>
    <row r="10" spans="1:5" x14ac:dyDescent="0.25">
      <c r="A10" s="3" t="s">
        <v>15</v>
      </c>
      <c r="B10" s="3"/>
      <c r="C10" s="3"/>
      <c r="D10" s="3"/>
      <c r="E10" s="3"/>
    </row>
    <row r="11" spans="1:5" x14ac:dyDescent="0.25">
      <c r="A11" s="4" t="s">
        <v>16</v>
      </c>
      <c r="B11" s="6">
        <v>850000000</v>
      </c>
      <c r="D11" s="4" t="s">
        <v>17</v>
      </c>
      <c r="E11" s="6">
        <v>240700000</v>
      </c>
    </row>
    <row r="12" spans="1:5" x14ac:dyDescent="0.25">
      <c r="A12" s="4" t="s">
        <v>18</v>
      </c>
      <c r="B12" s="7">
        <v>0.038</v>
      </c>
      <c r="D12" s="4" t="s">
        <v>19</v>
      </c>
      <c r="E12" s="6">
        <v>46300000</v>
      </c>
    </row>
    <row r="13" spans="1:5" x14ac:dyDescent="0.25">
      <c r="A13" s="4" t="s">
        <v>20</v>
      </c>
      <c r="B13" s="6">
        <v>5490000</v>
      </c>
      <c r="D13" s="4" t="s">
        <v>21</v>
      </c>
      <c r="E13" s="8"/>
    </row>
    <row r="15" spans="1:5" x14ac:dyDescent="0.25">
      <c r="A15" s="3" t="s">
        <v>22</v>
      </c>
      <c r="B15" s="3"/>
      <c r="C15" s="3"/>
      <c r="D15" s="3"/>
      <c r="E15" s="3"/>
    </row>
    <row r="16" spans="1:5" x14ac:dyDescent="0.25">
      <c r="A16" s="4" t="s">
        <v>23</v>
      </c>
      <c r="B16" s="9">
        <f>B11-E11-E12</f>
      </c>
      <c r="D16" s="4" t="s">
        <v>24</v>
      </c>
      <c r="E16" s="9">
        <f>E11*B12</f>
      </c>
    </row>
    <row r="17" spans="1:5" x14ac:dyDescent="0.25">
      <c r="A17" s="4" t="s">
        <v>25</v>
      </c>
      <c r="B17" s="9">
        <f>B13*12</f>
      </c>
      <c r="D17" s="4" t="s">
        <v>26</v>
      </c>
      <c r="E17" s="9">
        <f>B17-E16</f>
      </c>
    </row>
    <row r="18" spans="1:2" x14ac:dyDescent="0.25">
      <c r="A18" s="4" t="s">
        <v>27</v>
      </c>
      <c r="B18" s="9">
        <f>E17/12</f>
      </c>
    </row>
    <row r="20" ht="40" customHeight="1" spans="1:5" x14ac:dyDescent="0.25">
      <c r="A20" s="10" t="s">
        <v>28</v>
      </c>
      <c r="B20" s="10"/>
      <c r="C20" s="11">
        <f>E17/B16</f>
      </c>
      <c r="D20" s="11"/>
      <c r="E20" s="11"/>
    </row>
    <row r="22" spans="1:5" x14ac:dyDescent="0.25">
      <c r="A22" s="12" t="s">
        <v>29</v>
      </c>
      <c r="B22" s="12"/>
      <c r="C22" s="12"/>
      <c r="D22" s="12"/>
      <c r="E22" s="12"/>
    </row>
    <row r="23" spans="1:5" x14ac:dyDescent="0.25">
      <c r="A23" s="12"/>
      <c r="B23" s="12"/>
      <c r="C23" s="12"/>
      <c r="D23" s="12"/>
      <c r="E23" s="12"/>
    </row>
  </sheetData>
  <mergeCells count="10">
    <mergeCell ref="A1:E1"/>
    <mergeCell ref="A2:E2"/>
    <mergeCell ref="A4:E4"/>
    <mergeCell ref="B5:E5"/>
    <mergeCell ref="B6:E6"/>
    <mergeCell ref="A10:E10"/>
    <mergeCell ref="A15:E15"/>
    <mergeCell ref="A20:B20"/>
    <mergeCell ref="C20:E20"/>
    <mergeCell ref="A22:E23"/>
  </mergeCells>
  <printOptions horizontalCentered="1"/>
  <pageMargins left="0.5" right="0.5" top="0.6" bottom="0.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FormatPr defaultRowHeight="15" outlineLevelRow="0" outlineLevelCol="0" x14ac:dyDescent="55"/>
  <cols>
    <col min="1" max="2" width="18" customWidth="1"/>
    <col min="3" max="3" width="20" customWidth="1"/>
    <col min="4" max="4" width="12" customWidth="1"/>
  </cols>
  <sheetData>
    <row r="1" ht="28" customHeight="1" spans="1:4" x14ac:dyDescent="0.25">
      <c r="A1" s="13" t="s">
        <v>30</v>
      </c>
      <c r="B1" s="13"/>
      <c r="C1" s="13"/>
      <c r="D1" s="13"/>
    </row>
    <row r="2" spans="1:4" x14ac:dyDescent="0.25">
      <c r="A2" s="14" t="s">
        <v>31</v>
      </c>
      <c r="B2" s="14" t="s">
        <v>32</v>
      </c>
      <c r="C2" s="14" t="s">
        <v>33</v>
      </c>
      <c r="D2" s="14" t="s">
        <v>34</v>
      </c>
    </row>
    <row r="3" spans="1:4" x14ac:dyDescent="0.25">
      <c r="A3" s="15" t="s">
        <v>35</v>
      </c>
      <c r="B3" s="16">
        <v>503700000</v>
      </c>
      <c r="C3" s="16">
        <v>300000000</v>
      </c>
      <c r="D3" s="17">
        <f>(5490000*12 - B3*0.038)/C3</f>
      </c>
    </row>
    <row r="4" spans="1:4" x14ac:dyDescent="0.25">
      <c r="A4" s="15" t="s">
        <v>36</v>
      </c>
      <c r="B4" s="16">
        <v>240700000</v>
      </c>
      <c r="C4" s="16">
        <v>563000000</v>
      </c>
      <c r="D4" s="17">
        <f>(5490000*12 - B4*0.038)/C4</f>
      </c>
    </row>
    <row r="5" spans="1:4" x14ac:dyDescent="0.25">
      <c r="A5" s="15" t="s">
        <v>37</v>
      </c>
      <c r="B5" s="16">
        <v>0</v>
      </c>
      <c r="C5" s="16">
        <v>803700000</v>
      </c>
      <c r="D5" s="17">
        <f>(5490000*12 - B5*0.038)/C5</f>
      </c>
    </row>
    <row r="7" spans="1:4" x14ac:dyDescent="0.25">
      <c r="A7" s="18" t="s">
        <v>38</v>
      </c>
      <c r="B7" s="18"/>
      <c r="C7" s="18"/>
      <c r="D7" s="18"/>
    </row>
    <row r="8" spans="1:4" x14ac:dyDescent="0.25">
      <c r="A8" s="18"/>
      <c r="B8" s="18"/>
      <c r="C8" s="18"/>
      <c r="D8" s="18"/>
    </row>
  </sheetData>
  <mergeCells count="2">
    <mergeCell ref="A1:D1"/>
    <mergeCell ref="A7:D8"/>
  </mergeCells>
  <printOptions horizontalCentered="1"/>
  <pageMargins left="0.5" right="0.5" top="0.6" bottom="0.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수익률분석</vt:lpstr>
      <vt:lpstr>레버리지비교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 미스터홈즈</dc:creator>
  <dc:title/>
  <dc:subject/>
  <dc:description/>
  <cp:keywords/>
  <cp:category/>
  <cp:lastModifiedBy>Unknown</cp:lastModifiedBy>
  <dcterms:created xsi:type="dcterms:W3CDTF">2026-07-06T01:53:15Z</dcterms:created>
  <dcterms:modified xsi:type="dcterms:W3CDTF">2026-07-06T01:53:15Z</dcterms:modified>
</cp:coreProperties>
</file>